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ablonskihvi\Desktop\межвед\Отчет гос услуги\2022\гос услуги сентябрь 2022\"/>
    </mc:Choice>
  </mc:AlternateContent>
  <xr:revisionPtr revIDLastSave="0" documentId="13_ncr:1_{7C66E86B-6734-49CD-A736-60CCE36196D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Форма 1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2" l="1"/>
  <c r="G49" i="2" l="1"/>
  <c r="G44" i="2" l="1"/>
  <c r="G38" i="2"/>
  <c r="F53" i="2" l="1"/>
  <c r="E53" i="2"/>
  <c r="G48" i="2"/>
  <c r="G17" i="2" l="1"/>
  <c r="G11" i="2"/>
  <c r="G46" i="2" l="1"/>
  <c r="G40" i="2"/>
  <c r="D53" i="2" l="1"/>
  <c r="G51" i="2"/>
  <c r="J51" i="2" s="1"/>
  <c r="G31" i="2"/>
  <c r="I51" i="2" l="1"/>
  <c r="G50" i="2"/>
  <c r="I49" i="2"/>
  <c r="G47" i="2"/>
  <c r="I47" i="2" s="1"/>
  <c r="G45" i="2"/>
  <c r="G43" i="2"/>
  <c r="G42" i="2"/>
  <c r="G41" i="2"/>
  <c r="J40" i="2"/>
  <c r="G39" i="2"/>
  <c r="H39" i="2" s="1"/>
  <c r="I38" i="2"/>
  <c r="G37" i="2"/>
  <c r="G36" i="2"/>
  <c r="G35" i="2"/>
  <c r="G34" i="2"/>
  <c r="G33" i="2"/>
  <c r="G32" i="2"/>
  <c r="J32" i="2" s="1"/>
  <c r="G30" i="2"/>
  <c r="G29" i="2"/>
  <c r="G28" i="2"/>
  <c r="G27" i="2"/>
  <c r="I27" i="2" s="1"/>
  <c r="G26" i="2"/>
  <c r="G25" i="2"/>
  <c r="I25" i="2" s="1"/>
  <c r="G24" i="2"/>
  <c r="G23" i="2"/>
  <c r="G22" i="2"/>
  <c r="G21" i="2"/>
  <c r="I21" i="2" s="1"/>
  <c r="G20" i="2"/>
  <c r="G19" i="2"/>
  <c r="I18" i="2"/>
  <c r="G16" i="2"/>
  <c r="G15" i="2"/>
  <c r="I15" i="2" s="1"/>
  <c r="G14" i="2"/>
  <c r="G13" i="2"/>
  <c r="G12" i="2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J46" i="2" l="1"/>
  <c r="J47" i="2"/>
  <c r="J27" i="2"/>
  <c r="I23" i="2"/>
  <c r="J23" i="2"/>
  <c r="I22" i="2"/>
  <c r="J22" i="2"/>
  <c r="I19" i="2"/>
  <c r="J19" i="2"/>
  <c r="H19" i="2"/>
  <c r="J25" i="2"/>
  <c r="J21" i="2"/>
  <c r="I24" i="2"/>
  <c r="J38" i="2"/>
  <c r="J24" i="2"/>
  <c r="I46" i="2"/>
  <c r="J49" i="2"/>
  <c r="I32" i="2"/>
  <c r="I39" i="2"/>
  <c r="I40" i="2"/>
  <c r="J15" i="2"/>
  <c r="J18" i="2"/>
  <c r="J39" i="2"/>
  <c r="J17" i="2"/>
  <c r="I17" i="2"/>
  <c r="H17" i="2"/>
  <c r="J48" i="2"/>
  <c r="I48" i="2"/>
  <c r="I11" i="2"/>
  <c r="H11" i="2"/>
  <c r="J20" i="2"/>
  <c r="I20" i="2"/>
  <c r="J44" i="2"/>
  <c r="I44" i="2"/>
  <c r="H44" i="2"/>
  <c r="J11" i="2"/>
  <c r="J37" i="2"/>
  <c r="I37" i="2"/>
  <c r="J14" i="2"/>
  <c r="I14" i="2"/>
  <c r="H14" i="2"/>
  <c r="H15" i="2"/>
  <c r="H18" i="2"/>
  <c r="H21" i="2"/>
  <c r="H27" i="2"/>
  <c r="H49" i="2"/>
  <c r="G52" i="2"/>
  <c r="I52" i="2" s="1"/>
  <c r="C53" i="2"/>
  <c r="G53" i="2" l="1"/>
  <c r="J52" i="2"/>
  <c r="H52" i="2"/>
  <c r="I53" i="2" l="1"/>
  <c r="J53" i="2"/>
  <c r="H53" i="2"/>
</calcChain>
</file>

<file path=xl/sharedStrings.xml><?xml version="1.0" encoding="utf-8"?>
<sst xmlns="http://schemas.openxmlformats.org/spreadsheetml/2006/main" count="56" uniqueCount="56">
  <si>
    <t>Выдача удостоверений о праве на льготы членам семей погибших (умерших) инвалидов войны, участников Великой Отечественной войны, ветеранов боевых действий, а также военнослужащих, проходивших военную службу по призыву и погибших при исполнении обязанностей военной службы*</t>
  </si>
  <si>
    <t>Компенсация расходов на оплату жилых помещений и коммунальных услуг отдельным категориям граждан*</t>
  </si>
  <si>
    <t>Назначение и выплата областного единовременного пособия при рождении ребенка*</t>
  </si>
  <si>
    <t>Выдача удостоверения инвалида Великой Отечественной войны и удостоверения инвалида о праве на льготы проживающим на территории Челябинской области инвалидам Великой Отечественной войны и приравненным к ним лицам*</t>
  </si>
  <si>
    <t>Выплата инвалидам компенсаций страховых премий по договору обязательного страхования гражданской ответственности владельцам транспортных средств</t>
  </si>
  <si>
    <t>№</t>
  </si>
  <si>
    <t>Наименование услуги</t>
  </si>
  <si>
    <t>Итого</t>
  </si>
  <si>
    <t>через МФЦ</t>
  </si>
  <si>
    <t>в том числе</t>
  </si>
  <si>
    <t>Назначение и выплата социального пособия на погребение, возмещение стоимости услуг по погребению*</t>
  </si>
  <si>
    <t>Предоставление путевки (направления) в специализированное учреждение для несовершеннолетних, нуждающихся в социальной реабилитации</t>
  </si>
  <si>
    <t>Присвоение звания "Ветеран труда" и выдача удостоверения "Ветеран труда"*</t>
  </si>
  <si>
    <t xml:space="preserve">Назначение и выплата денежных средств на содержание детей-сирот и детей, оставшихся без попечения родителей, переданных на воспитание в приемные семьи, денежных выплат на реализацию бесплатного проезда на детей, обучающихся в областных государственных и муниципальных образовательных учреждениях, денежной компенсации материального обеспечения и единовременной денежной выплаты, вознаграждения, причитающегося приемному родителю, и социальных гарантий приемной семье*
</t>
  </si>
  <si>
    <t>Присвоение звания "Ветеран труда Челябинской области" и выдача удостоверения "Ветеран труда Челябинской области"*</t>
  </si>
  <si>
    <t xml:space="preserve">Ежемесячная денежная выплата отдельным категориям ветеранов, жертвам политических репрессий и ветеранам труда Челябинской области*
</t>
  </si>
  <si>
    <t>Возмещение расходов, связанных с погребением реабилитированного лица</t>
  </si>
  <si>
    <t>Предоставление гражданам субсидий на оплату жилого помещения и коммунальных услуг</t>
  </si>
  <si>
    <t>Предоставление путевок в загородные лагеря отдыха и оздоровления детей детям, находящимся в трудной жизненной ситуации*</t>
  </si>
  <si>
    <t xml:space="preserve">Предоставление путевки в санаторно-оздоровительные детские лагеря круглогодичного действия (для детей школьного возраста до достижения ими 18 лет, за исключением детей-инвалидов)*
</t>
  </si>
  <si>
    <t>Назначение и выплата пенсий по случаю потери кормильца родителям военнослужащих, погибших (умерших) при исполнении обязанностей военной службы или умерших вследствие военной травмы после увольнения с военной службы*</t>
  </si>
  <si>
    <t>Прием органами опеки и попечительства документов от лиц, желающих установить опеку (попечительство) над определенной категорией граждан (несовершеннолетними гражданами, лицами, признанными в установленном законом порядке недееспособными (ограниченно дееспособными)*</t>
  </si>
  <si>
    <t>Предварительная опека или попечительство</t>
  </si>
  <si>
    <t>Назначение опекунов или попечителей в отношении несовершеннолетних граждан по заявлению родителей, а также по заявлению несовершеннолетних граждан</t>
  </si>
  <si>
    <t>Выдача разрешения на раздельное проживание попечителей и их несовершеннолетних подопечных</t>
  </si>
  <si>
    <t>Назначение многодетной семье ежемесячной денежной выплаты по оплате жилого помещения и коммунальных услуг*</t>
  </si>
  <si>
    <t>Выдача удостоверения ветерана Великой Отечественной войны*</t>
  </si>
  <si>
    <t>Назначение и выплата денежных средств на содержание детей-сирот и детей, оставшихся без попечения родителей, находящихся под опекой (попечительством), денежных выплат на реализацию бесплатного проезда на детей, обучающихся в областных государственных и муниципальных образовательных учреждениях, денежной компенсации материального обеспечения и единовременной денежной выплаты*</t>
  </si>
  <si>
    <t>Предоставление мер социальной поддержки в виде компенсации расходов на оплату жилых помещений, отопления и освещения отдельным категориям граждан, работающих и проживающих в сельских населенных пунктах и рабочих поселках Челябинской области*</t>
  </si>
  <si>
    <t>Оформление предварительного разрешения органа опеки и попечительства на совершение сделки по отчуждению жилых помещений в случаях, установленных законодательством Российской Федерации*</t>
  </si>
  <si>
    <t>Распоряжение средствами (частью средств) областного материнского (семейного) капитала*</t>
  </si>
  <si>
    <t>Компенсационные выплаты за пользование услугами местной телефонной связи и (или) за пользование услугами связи для целей проводного радиовещания*</t>
  </si>
  <si>
    <t>Выдача удостоверения многодетной семьи Челябинской области*</t>
  </si>
  <si>
    <t>Возмещение реабилитированным лицам, проживающим на территории Челябинской области, расходов на проезд на междугородном транспорте</t>
  </si>
  <si>
    <t>Ежегодная денежная выплата лицам, награжденным нагрудным знаком "Почетный донор России" ("Почетный донор СССР")*</t>
  </si>
  <si>
    <t>Компенсация расходов на уплату взноса на капитальный ремонт общего имущества в многоквартирном доме отдельным категориям граждан</t>
  </si>
  <si>
    <t>Назначение и выплата единовременного пособия при рождении ребенка</t>
  </si>
  <si>
    <t>Назначение и выплата ежемесячного пособия по уходу за ребенком</t>
  </si>
  <si>
    <t>Предоставление гражданам адресной субсидии в связи с ростом платы за коммунальные услуги</t>
  </si>
  <si>
    <t>Предоставление единовременной денежной выплаты при передаче детей-сирот и детей, оставшихся без попечения родителей, на воспитание в семью</t>
  </si>
  <si>
    <t>Возмещение детям погибших участников Великой Отечественной войны и приравненным к ним лицам расходов на проезд к месту захоронения отца (матери).</t>
  </si>
  <si>
    <t>Ежемесячная денежная выплата детям погибших участников Великой Отечественной войны и приравненным к ним лицам</t>
  </si>
  <si>
    <t>в эл. виде</t>
  </si>
  <si>
    <t>в УСЗН</t>
  </si>
  <si>
    <t>Назначение и выплата ежемесячной денежной выплаты, назначаемой в случае рождения третьего ребенка и (или) последующих детей до достижения ребенком возраста трех лет</t>
  </si>
  <si>
    <t>Назначение и осуществление ежемесячной выплаты в связи с рождением (усыновлением) первого ребенка</t>
  </si>
  <si>
    <t xml:space="preserve">Назначение и выплата  пособия на ребенка*
</t>
  </si>
  <si>
    <t>Предоставление государственной социальной помощи на основании социального контракта</t>
  </si>
  <si>
    <t>назначено</t>
  </si>
  <si>
    <t>продлено</t>
  </si>
  <si>
    <t>всего, гр.3+гр.4+гр.5+гр.6</t>
  </si>
  <si>
    <t>% обрашений в электронном виде(гр.3    *100/гр.8)</t>
  </si>
  <si>
    <t>% обрашений в орган социальной защиты(гр.4+гр.5) *100/гр.7)</t>
  </si>
  <si>
    <t>% обращений в МФЦ (гр.6*100/      гр7)</t>
  </si>
  <si>
    <t>Назначение и выплата ежемесячной денежной выплаты на ребенка в возрасте от трёх до семи лет включительно.</t>
  </si>
  <si>
    <t xml:space="preserve">Сведения о количестве услуг, предоставленных Центральным управлением социальной защиты населения Администрации города Челябинска,                                  за III квартал 2022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</si>
</sst>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u/>
      <sz val="10"/>
      <color indexed="12"/>
      <name val="Arial Cyr"/>
      <charset val="204"/>
    </font>
    <font>
      <sz val="8"/>
      <name val="Arial Cyr"/>
      <charset val="204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Arial Cyr"/>
      <charset val="204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2" fillId="0" borderId="0" xfId="0" applyFont="1"/>
    <xf numFmtId="0" fontId="0" fillId="0" borderId="0" xfId="0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1" applyFont="1" applyFill="1" applyBorder="1" applyAlignment="1" applyProtection="1">
      <alignment vertical="top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justify" vertical="top" wrapText="1"/>
    </xf>
    <xf numFmtId="0" fontId="4" fillId="0" borderId="1" xfId="0" applyFont="1" applyFill="1" applyBorder="1" applyAlignment="1">
      <alignment horizontal="justify" vertical="top" wrapText="1"/>
    </xf>
    <xf numFmtId="0" fontId="4" fillId="0" borderId="1" xfId="0" applyFont="1" applyBorder="1"/>
    <xf numFmtId="0" fontId="4" fillId="0" borderId="1" xfId="0" applyFont="1" applyBorder="1" applyAlignment="1">
      <alignment vertical="top" wrapText="1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1" xfId="1" applyFont="1" applyFill="1" applyBorder="1" applyAlignment="1" applyProtection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5" fillId="0" borderId="0" xfId="0" applyFont="1" applyFill="1"/>
    <xf numFmtId="0" fontId="4" fillId="0" borderId="1" xfId="1" applyFont="1" applyBorder="1" applyAlignment="1" applyProtection="1">
      <alignment wrapText="1"/>
    </xf>
    <xf numFmtId="0" fontId="4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4" fillId="0" borderId="1" xfId="1" applyFont="1" applyBorder="1" applyAlignment="1" applyProtection="1">
      <alignment horizontal="justify" vertical="center" wrapText="1"/>
    </xf>
    <xf numFmtId="0" fontId="4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justify" vertical="top" wrapText="1"/>
    </xf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5"/>
  <sheetViews>
    <sheetView tabSelected="1" zoomScale="160" zoomScaleNormal="160" workbookViewId="0">
      <selection activeCell="L20" sqref="L20"/>
    </sheetView>
  </sheetViews>
  <sheetFormatPr defaultRowHeight="12.75" x14ac:dyDescent="0.2"/>
  <cols>
    <col min="1" max="1" width="7" style="6" customWidth="1"/>
    <col min="2" max="2" width="46.28515625" style="7" customWidth="1"/>
    <col min="3" max="3" width="5.5703125" style="7" customWidth="1"/>
    <col min="4" max="4" width="4.28515625" style="7" customWidth="1"/>
    <col min="5" max="5" width="5.42578125" style="28" customWidth="1"/>
    <col min="6" max="6" width="5.85546875" style="8" customWidth="1"/>
    <col min="7" max="7" width="5.28515625" style="38" customWidth="1"/>
    <col min="8" max="8" width="6.7109375" style="28" customWidth="1"/>
    <col min="9" max="9" width="5.5703125" style="28" customWidth="1"/>
    <col min="10" max="10" width="6.5703125" style="28" customWidth="1"/>
  </cols>
  <sheetData>
    <row r="1" spans="1:10" s="1" customFormat="1" ht="33.75" customHeight="1" x14ac:dyDescent="0.2">
      <c r="A1" s="9"/>
      <c r="B1" s="43" t="s">
        <v>55</v>
      </c>
      <c r="C1" s="43"/>
      <c r="D1" s="43"/>
      <c r="E1" s="43"/>
      <c r="F1" s="43"/>
      <c r="G1" s="43"/>
      <c r="H1" s="43"/>
      <c r="I1" s="43"/>
      <c r="J1" s="43"/>
    </row>
    <row r="2" spans="1:10" ht="6.75" hidden="1" customHeight="1" x14ac:dyDescent="0.2">
      <c r="A2" s="9"/>
      <c r="B2" s="10"/>
      <c r="C2" s="10"/>
      <c r="D2" s="10"/>
      <c r="E2" s="25"/>
      <c r="F2" s="11"/>
      <c r="G2" s="33"/>
      <c r="H2" s="25"/>
      <c r="I2" s="25"/>
      <c r="J2" s="25"/>
    </row>
    <row r="3" spans="1:10" ht="12.75" hidden="1" customHeight="1" x14ac:dyDescent="0.2">
      <c r="A3" s="9"/>
      <c r="B3" s="10"/>
      <c r="C3" s="10"/>
      <c r="D3" s="10"/>
      <c r="E3" s="25"/>
      <c r="F3" s="11"/>
      <c r="G3" s="33"/>
      <c r="H3" s="25"/>
      <c r="I3" s="25"/>
      <c r="J3" s="25"/>
    </row>
    <row r="4" spans="1:10" ht="12.75" hidden="1" customHeight="1" x14ac:dyDescent="0.2">
      <c r="A4" s="9"/>
      <c r="B4" s="10"/>
      <c r="C4" s="10"/>
      <c r="D4" s="10"/>
      <c r="E4" s="25"/>
      <c r="F4" s="11"/>
      <c r="G4" s="33"/>
      <c r="H4" s="25"/>
      <c r="I4" s="25"/>
      <c r="J4" s="25"/>
    </row>
    <row r="5" spans="1:10" ht="12.75" hidden="1" customHeight="1" x14ac:dyDescent="0.2">
      <c r="A5" s="9"/>
      <c r="B5" s="10"/>
      <c r="C5" s="10"/>
      <c r="D5" s="10"/>
      <c r="E5" s="25"/>
      <c r="F5" s="11"/>
      <c r="G5" s="33"/>
      <c r="H5" s="25"/>
      <c r="I5" s="25"/>
      <c r="J5" s="25"/>
    </row>
    <row r="6" spans="1:10" ht="12.75" hidden="1" customHeight="1" x14ac:dyDescent="0.2">
      <c r="A6" s="9"/>
      <c r="B6" s="10"/>
      <c r="C6" s="10"/>
      <c r="D6" s="10"/>
      <c r="E6" s="25"/>
      <c r="F6" s="11"/>
      <c r="G6" s="33"/>
      <c r="H6" s="25"/>
      <c r="I6" s="25"/>
      <c r="J6" s="25"/>
    </row>
    <row r="7" spans="1:10" ht="18" customHeight="1" x14ac:dyDescent="0.2">
      <c r="A7" s="47" t="s">
        <v>5</v>
      </c>
      <c r="B7" s="47" t="s">
        <v>6</v>
      </c>
      <c r="C7" s="44" t="s">
        <v>9</v>
      </c>
      <c r="D7" s="45"/>
      <c r="E7" s="45"/>
      <c r="F7" s="46"/>
      <c r="G7" s="50" t="s">
        <v>50</v>
      </c>
      <c r="H7" s="50" t="s">
        <v>51</v>
      </c>
      <c r="I7" s="34"/>
      <c r="J7" s="50" t="s">
        <v>53</v>
      </c>
    </row>
    <row r="8" spans="1:10" ht="18" customHeight="1" x14ac:dyDescent="0.2">
      <c r="A8" s="48"/>
      <c r="B8" s="48"/>
      <c r="C8" s="56" t="s">
        <v>42</v>
      </c>
      <c r="D8" s="54" t="s">
        <v>43</v>
      </c>
      <c r="E8" s="55"/>
      <c r="F8" s="56" t="s">
        <v>8</v>
      </c>
      <c r="G8" s="51"/>
      <c r="H8" s="51"/>
      <c r="I8" s="35"/>
      <c r="J8" s="51"/>
    </row>
    <row r="9" spans="1:10" ht="92.25" customHeight="1" x14ac:dyDescent="0.2">
      <c r="A9" s="49"/>
      <c r="B9" s="49"/>
      <c r="C9" s="57"/>
      <c r="D9" s="12" t="s">
        <v>48</v>
      </c>
      <c r="E9" s="26" t="s">
        <v>49</v>
      </c>
      <c r="F9" s="57"/>
      <c r="G9" s="52"/>
      <c r="H9" s="52"/>
      <c r="I9" s="36" t="s">
        <v>52</v>
      </c>
      <c r="J9" s="52"/>
    </row>
    <row r="10" spans="1:10" ht="9" customHeight="1" x14ac:dyDescent="0.2">
      <c r="A10" s="12">
        <v>1</v>
      </c>
      <c r="B10" s="12">
        <v>2</v>
      </c>
      <c r="C10" s="12">
        <v>3</v>
      </c>
      <c r="D10" s="12">
        <v>4</v>
      </c>
      <c r="E10" s="26">
        <v>5</v>
      </c>
      <c r="F10" s="12">
        <v>6</v>
      </c>
      <c r="G10" s="26">
        <v>7</v>
      </c>
      <c r="H10" s="26">
        <v>8</v>
      </c>
      <c r="I10" s="26">
        <v>9</v>
      </c>
      <c r="J10" s="26">
        <v>10</v>
      </c>
    </row>
    <row r="11" spans="1:10" s="2" customFormat="1" ht="22.5" customHeight="1" x14ac:dyDescent="0.2">
      <c r="A11" s="13">
        <v>1</v>
      </c>
      <c r="B11" s="14" t="s">
        <v>15</v>
      </c>
      <c r="C11" s="15">
        <v>0</v>
      </c>
      <c r="D11" s="15">
        <v>64</v>
      </c>
      <c r="E11" s="15">
        <v>0</v>
      </c>
      <c r="F11" s="16">
        <v>59</v>
      </c>
      <c r="G11" s="15">
        <f xml:space="preserve"> D11+F11</f>
        <v>123</v>
      </c>
      <c r="H11" s="21">
        <f>C11*100/(G11-F11)</f>
        <v>0</v>
      </c>
      <c r="I11" s="21">
        <f>D11*100/G11</f>
        <v>52.032520325203251</v>
      </c>
      <c r="J11" s="21">
        <f>F11*100/G11</f>
        <v>47.967479674796749</v>
      </c>
    </row>
    <row r="12" spans="1:10" s="2" customFormat="1" ht="32.25" customHeight="1" x14ac:dyDescent="0.2">
      <c r="A12" s="13">
        <f>A11+1</f>
        <v>2</v>
      </c>
      <c r="B12" s="17" t="s">
        <v>0</v>
      </c>
      <c r="C12" s="15">
        <v>0</v>
      </c>
      <c r="D12" s="15">
        <v>2</v>
      </c>
      <c r="E12" s="15">
        <v>0</v>
      </c>
      <c r="F12" s="16">
        <v>0</v>
      </c>
      <c r="G12" s="15">
        <f t="shared" ref="G12:G52" si="0">C12+D12+F12</f>
        <v>2</v>
      </c>
      <c r="H12" s="21">
        <v>0</v>
      </c>
      <c r="I12" s="21">
        <v>0</v>
      </c>
      <c r="J12" s="21">
        <v>0</v>
      </c>
    </row>
    <row r="13" spans="1:10" s="2" customFormat="1" ht="21.75" customHeight="1" x14ac:dyDescent="0.2">
      <c r="A13" s="13">
        <f t="shared" ref="A13:A52" si="1">A12+1</f>
        <v>3</v>
      </c>
      <c r="B13" s="17" t="s">
        <v>33</v>
      </c>
      <c r="C13" s="15">
        <v>0</v>
      </c>
      <c r="D13" s="15">
        <v>15</v>
      </c>
      <c r="E13" s="15">
        <v>0</v>
      </c>
      <c r="F13" s="16">
        <v>0</v>
      </c>
      <c r="G13" s="15">
        <f t="shared" si="0"/>
        <v>15</v>
      </c>
      <c r="H13" s="21">
        <v>0</v>
      </c>
      <c r="I13" s="21">
        <v>0</v>
      </c>
      <c r="J13" s="21">
        <v>0</v>
      </c>
    </row>
    <row r="14" spans="1:10" s="2" customFormat="1" ht="20.25" customHeight="1" x14ac:dyDescent="0.2">
      <c r="A14" s="13">
        <f t="shared" si="1"/>
        <v>4</v>
      </c>
      <c r="B14" s="17" t="s">
        <v>34</v>
      </c>
      <c r="C14" s="15">
        <v>0</v>
      </c>
      <c r="D14" s="15">
        <v>7</v>
      </c>
      <c r="E14" s="15">
        <v>0</v>
      </c>
      <c r="F14" s="16">
        <v>0</v>
      </c>
      <c r="G14" s="15">
        <f t="shared" si="0"/>
        <v>7</v>
      </c>
      <c r="H14" s="21">
        <f t="shared" ref="H14:H52" si="2">C14*100/(G14-F14)</f>
        <v>0</v>
      </c>
      <c r="I14" s="21">
        <f t="shared" ref="I14:I53" si="3">D14*100/G14</f>
        <v>100</v>
      </c>
      <c r="J14" s="21">
        <f t="shared" ref="J14:J53" si="4">F14*100/G14</f>
        <v>0</v>
      </c>
    </row>
    <row r="15" spans="1:10" s="2" customFormat="1" ht="14.25" customHeight="1" x14ac:dyDescent="0.2">
      <c r="A15" s="13">
        <f t="shared" si="1"/>
        <v>5</v>
      </c>
      <c r="B15" s="17" t="s">
        <v>16</v>
      </c>
      <c r="C15" s="15">
        <v>0</v>
      </c>
      <c r="D15" s="15">
        <v>2</v>
      </c>
      <c r="E15" s="15">
        <v>0</v>
      </c>
      <c r="F15" s="16">
        <v>0</v>
      </c>
      <c r="G15" s="15">
        <f t="shared" si="0"/>
        <v>2</v>
      </c>
      <c r="H15" s="21">
        <f t="shared" si="2"/>
        <v>0</v>
      </c>
      <c r="I15" s="21">
        <f t="shared" si="3"/>
        <v>100</v>
      </c>
      <c r="J15" s="21">
        <f t="shared" si="4"/>
        <v>0</v>
      </c>
    </row>
    <row r="16" spans="1:10" s="2" customFormat="1" ht="25.5" customHeight="1" x14ac:dyDescent="0.2">
      <c r="A16" s="13">
        <f t="shared" si="1"/>
        <v>6</v>
      </c>
      <c r="B16" s="17" t="s">
        <v>38</v>
      </c>
      <c r="C16" s="15">
        <v>0</v>
      </c>
      <c r="D16" s="15">
        <v>0</v>
      </c>
      <c r="E16" s="15">
        <v>0</v>
      </c>
      <c r="F16" s="16">
        <v>0</v>
      </c>
      <c r="G16" s="15">
        <f t="shared" si="0"/>
        <v>0</v>
      </c>
      <c r="H16" s="21">
        <v>0</v>
      </c>
      <c r="I16" s="21">
        <v>0</v>
      </c>
      <c r="J16" s="21">
        <v>0</v>
      </c>
    </row>
    <row r="17" spans="1:10" s="2" customFormat="1" ht="22.5" customHeight="1" x14ac:dyDescent="0.2">
      <c r="A17" s="13">
        <f t="shared" si="1"/>
        <v>7</v>
      </c>
      <c r="B17" s="17" t="s">
        <v>17</v>
      </c>
      <c r="C17" s="15">
        <v>30</v>
      </c>
      <c r="D17" s="15">
        <v>0</v>
      </c>
      <c r="E17" s="15">
        <v>615</v>
      </c>
      <c r="F17" s="16">
        <v>152</v>
      </c>
      <c r="G17" s="15">
        <f>C17+E17+F17</f>
        <v>797</v>
      </c>
      <c r="H17" s="21">
        <f t="shared" si="2"/>
        <v>4.6511627906976747</v>
      </c>
      <c r="I17" s="21">
        <f t="shared" si="3"/>
        <v>0</v>
      </c>
      <c r="J17" s="21">
        <f t="shared" si="4"/>
        <v>19.071518193224591</v>
      </c>
    </row>
    <row r="18" spans="1:10" s="2" customFormat="1" ht="21.75" customHeight="1" x14ac:dyDescent="0.2">
      <c r="A18" s="13">
        <f t="shared" si="1"/>
        <v>8</v>
      </c>
      <c r="B18" s="17" t="s">
        <v>1</v>
      </c>
      <c r="C18" s="15">
        <v>7</v>
      </c>
      <c r="D18" s="15">
        <v>337</v>
      </c>
      <c r="E18" s="15">
        <v>0</v>
      </c>
      <c r="F18" s="16">
        <v>211</v>
      </c>
      <c r="G18" s="15">
        <f>SUM(C18:F18)</f>
        <v>555</v>
      </c>
      <c r="H18" s="21">
        <f t="shared" si="2"/>
        <v>2.0348837209302326</v>
      </c>
      <c r="I18" s="21">
        <f t="shared" si="3"/>
        <v>60.72072072072072</v>
      </c>
      <c r="J18" s="21">
        <f t="shared" si="4"/>
        <v>38.018018018018019</v>
      </c>
    </row>
    <row r="19" spans="1:10" s="2" customFormat="1" ht="12" customHeight="1" x14ac:dyDescent="0.2">
      <c r="A19" s="13">
        <f t="shared" si="1"/>
        <v>9</v>
      </c>
      <c r="B19" s="17" t="s">
        <v>35</v>
      </c>
      <c r="C19" s="15">
        <v>0</v>
      </c>
      <c r="D19" s="15">
        <v>72</v>
      </c>
      <c r="E19" s="15">
        <v>0</v>
      </c>
      <c r="F19" s="16">
        <v>98</v>
      </c>
      <c r="G19" s="15">
        <f t="shared" si="0"/>
        <v>170</v>
      </c>
      <c r="H19" s="21">
        <f t="shared" si="2"/>
        <v>0</v>
      </c>
      <c r="I19" s="21">
        <f t="shared" si="3"/>
        <v>42.352941176470587</v>
      </c>
      <c r="J19" s="21">
        <f t="shared" si="4"/>
        <v>57.647058823529413</v>
      </c>
    </row>
    <row r="20" spans="1:10" s="2" customFormat="1" ht="20.25" customHeight="1" x14ac:dyDescent="0.2">
      <c r="A20" s="13">
        <f t="shared" si="1"/>
        <v>10</v>
      </c>
      <c r="B20" s="17" t="s">
        <v>18</v>
      </c>
      <c r="C20" s="15">
        <v>0</v>
      </c>
      <c r="D20" s="15">
        <v>7</v>
      </c>
      <c r="E20" s="15"/>
      <c r="F20" s="16">
        <v>5</v>
      </c>
      <c r="G20" s="15">
        <f t="shared" si="0"/>
        <v>12</v>
      </c>
      <c r="H20" s="21">
        <v>0</v>
      </c>
      <c r="I20" s="21">
        <f t="shared" si="3"/>
        <v>58.333333333333336</v>
      </c>
      <c r="J20" s="21">
        <f t="shared" si="4"/>
        <v>41.666666666666664</v>
      </c>
    </row>
    <row r="21" spans="1:10" s="2" customFormat="1" ht="33" customHeight="1" x14ac:dyDescent="0.2">
      <c r="A21" s="13">
        <f t="shared" si="1"/>
        <v>11</v>
      </c>
      <c r="B21" s="17" t="s">
        <v>19</v>
      </c>
      <c r="C21" s="15">
        <v>0</v>
      </c>
      <c r="D21" s="15">
        <v>7</v>
      </c>
      <c r="E21" s="15">
        <v>0</v>
      </c>
      <c r="F21" s="16">
        <v>20</v>
      </c>
      <c r="G21" s="15">
        <f t="shared" si="0"/>
        <v>27</v>
      </c>
      <c r="H21" s="21">
        <f t="shared" si="2"/>
        <v>0</v>
      </c>
      <c r="I21" s="21">
        <f t="shared" si="3"/>
        <v>25.925925925925927</v>
      </c>
      <c r="J21" s="21">
        <f t="shared" si="4"/>
        <v>74.074074074074076</v>
      </c>
    </row>
    <row r="22" spans="1:10" s="2" customFormat="1" ht="12.75" customHeight="1" x14ac:dyDescent="0.2">
      <c r="A22" s="13">
        <f t="shared" si="1"/>
        <v>12</v>
      </c>
      <c r="B22" s="17" t="s">
        <v>36</v>
      </c>
      <c r="C22" s="15">
        <v>0</v>
      </c>
      <c r="D22" s="15">
        <v>0</v>
      </c>
      <c r="E22" s="15">
        <v>0</v>
      </c>
      <c r="F22" s="16">
        <v>0</v>
      </c>
      <c r="G22" s="15">
        <f t="shared" si="0"/>
        <v>0</v>
      </c>
      <c r="H22" s="21">
        <v>0</v>
      </c>
      <c r="I22" s="21" t="e">
        <f t="shared" si="3"/>
        <v>#DIV/0!</v>
      </c>
      <c r="J22" s="21" t="e">
        <f t="shared" si="4"/>
        <v>#DIV/0!</v>
      </c>
    </row>
    <row r="23" spans="1:10" s="2" customFormat="1" ht="10.5" customHeight="1" x14ac:dyDescent="0.2">
      <c r="A23" s="13">
        <f t="shared" si="1"/>
        <v>13</v>
      </c>
      <c r="B23" s="17" t="s">
        <v>37</v>
      </c>
      <c r="C23" s="15">
        <v>0</v>
      </c>
      <c r="D23" s="15">
        <v>0</v>
      </c>
      <c r="E23" s="15">
        <v>0</v>
      </c>
      <c r="F23" s="16">
        <v>0</v>
      </c>
      <c r="G23" s="15">
        <f t="shared" si="0"/>
        <v>0</v>
      </c>
      <c r="H23" s="21">
        <v>0</v>
      </c>
      <c r="I23" s="21" t="e">
        <f t="shared" si="3"/>
        <v>#DIV/0!</v>
      </c>
      <c r="J23" s="21" t="e">
        <f t="shared" si="4"/>
        <v>#DIV/0!</v>
      </c>
    </row>
    <row r="24" spans="1:10" s="2" customFormat="1" ht="9.75" customHeight="1" x14ac:dyDescent="0.2">
      <c r="A24" s="13">
        <f t="shared" si="1"/>
        <v>14</v>
      </c>
      <c r="B24" s="17" t="s">
        <v>46</v>
      </c>
      <c r="C24" s="15">
        <v>5</v>
      </c>
      <c r="D24" s="15">
        <v>0</v>
      </c>
      <c r="E24" s="15">
        <v>0</v>
      </c>
      <c r="F24" s="16">
        <v>120</v>
      </c>
      <c r="G24" s="15">
        <f t="shared" si="0"/>
        <v>125</v>
      </c>
      <c r="H24" s="21">
        <v>0</v>
      </c>
      <c r="I24" s="21">
        <f t="shared" si="3"/>
        <v>0</v>
      </c>
      <c r="J24" s="21">
        <f t="shared" si="4"/>
        <v>96</v>
      </c>
    </row>
    <row r="25" spans="1:10" s="2" customFormat="1" ht="8.25" customHeight="1" x14ac:dyDescent="0.2">
      <c r="A25" s="13">
        <f t="shared" si="1"/>
        <v>15</v>
      </c>
      <c r="B25" s="17" t="s">
        <v>2</v>
      </c>
      <c r="C25" s="15">
        <v>0</v>
      </c>
      <c r="D25" s="15">
        <v>0</v>
      </c>
      <c r="E25" s="15">
        <v>0</v>
      </c>
      <c r="F25" s="16">
        <v>199</v>
      </c>
      <c r="G25" s="15">
        <f t="shared" si="0"/>
        <v>199</v>
      </c>
      <c r="H25" s="21">
        <v>0</v>
      </c>
      <c r="I25" s="21">
        <f t="shared" si="3"/>
        <v>0</v>
      </c>
      <c r="J25" s="21">
        <f t="shared" si="4"/>
        <v>100</v>
      </c>
    </row>
    <row r="26" spans="1:10" s="2" customFormat="1" ht="25.5" customHeight="1" x14ac:dyDescent="0.2">
      <c r="A26" s="13">
        <f t="shared" si="1"/>
        <v>16</v>
      </c>
      <c r="B26" s="17" t="s">
        <v>20</v>
      </c>
      <c r="C26" s="15">
        <v>0</v>
      </c>
      <c r="D26" s="15">
        <v>0</v>
      </c>
      <c r="E26" s="15">
        <v>0</v>
      </c>
      <c r="F26" s="16">
        <v>0</v>
      </c>
      <c r="G26" s="15">
        <f t="shared" si="0"/>
        <v>0</v>
      </c>
      <c r="H26" s="21">
        <v>0</v>
      </c>
      <c r="I26" s="21">
        <v>0</v>
      </c>
      <c r="J26" s="21">
        <v>0</v>
      </c>
    </row>
    <row r="27" spans="1:10" s="2" customFormat="1" ht="31.5" customHeight="1" x14ac:dyDescent="0.2">
      <c r="A27" s="13">
        <f t="shared" si="1"/>
        <v>17</v>
      </c>
      <c r="B27" s="17" t="s">
        <v>21</v>
      </c>
      <c r="C27" s="16">
        <v>0</v>
      </c>
      <c r="D27" s="16">
        <v>7</v>
      </c>
      <c r="E27" s="16"/>
      <c r="F27" s="16">
        <v>0</v>
      </c>
      <c r="G27" s="15">
        <f t="shared" si="0"/>
        <v>7</v>
      </c>
      <c r="H27" s="21">
        <f t="shared" si="2"/>
        <v>0</v>
      </c>
      <c r="I27" s="21">
        <f t="shared" si="3"/>
        <v>100</v>
      </c>
      <c r="J27" s="21">
        <f t="shared" si="4"/>
        <v>0</v>
      </c>
    </row>
    <row r="28" spans="1:10" s="2" customFormat="1" ht="12" customHeight="1" x14ac:dyDescent="0.2">
      <c r="A28" s="13">
        <f t="shared" si="1"/>
        <v>18</v>
      </c>
      <c r="B28" s="18" t="s">
        <v>22</v>
      </c>
      <c r="C28" s="15">
        <v>0</v>
      </c>
      <c r="D28" s="15">
        <v>6</v>
      </c>
      <c r="E28" s="15">
        <v>0</v>
      </c>
      <c r="F28" s="16">
        <v>0</v>
      </c>
      <c r="G28" s="15">
        <f t="shared" si="0"/>
        <v>6</v>
      </c>
      <c r="H28" s="21">
        <v>0</v>
      </c>
      <c r="I28" s="21">
        <v>0</v>
      </c>
      <c r="J28" s="21">
        <v>0</v>
      </c>
    </row>
    <row r="29" spans="1:10" s="2" customFormat="1" ht="33.75" customHeight="1" x14ac:dyDescent="0.2">
      <c r="A29" s="13">
        <f t="shared" si="1"/>
        <v>19</v>
      </c>
      <c r="B29" s="17" t="s">
        <v>23</v>
      </c>
      <c r="C29" s="15">
        <v>0</v>
      </c>
      <c r="D29" s="15">
        <v>0</v>
      </c>
      <c r="E29" s="15">
        <v>0</v>
      </c>
      <c r="F29" s="16">
        <v>0</v>
      </c>
      <c r="G29" s="15">
        <f t="shared" si="0"/>
        <v>0</v>
      </c>
      <c r="H29" s="21">
        <v>0</v>
      </c>
      <c r="I29" s="21">
        <v>0</v>
      </c>
      <c r="J29" s="21">
        <v>0</v>
      </c>
    </row>
    <row r="30" spans="1:10" s="2" customFormat="1" ht="25.5" customHeight="1" x14ac:dyDescent="0.2">
      <c r="A30" s="13">
        <f t="shared" si="1"/>
        <v>20</v>
      </c>
      <c r="B30" s="17" t="s">
        <v>24</v>
      </c>
      <c r="C30" s="15">
        <v>0</v>
      </c>
      <c r="D30" s="15">
        <v>0</v>
      </c>
      <c r="E30" s="15">
        <v>0</v>
      </c>
      <c r="F30" s="16">
        <v>0</v>
      </c>
      <c r="G30" s="15">
        <f t="shared" si="0"/>
        <v>0</v>
      </c>
      <c r="H30" s="21">
        <v>0</v>
      </c>
      <c r="I30" s="21">
        <v>0</v>
      </c>
      <c r="J30" s="21">
        <v>0</v>
      </c>
    </row>
    <row r="31" spans="1:10" s="2" customFormat="1" ht="23.25" customHeight="1" x14ac:dyDescent="0.2">
      <c r="A31" s="13">
        <f t="shared" si="1"/>
        <v>21</v>
      </c>
      <c r="B31" s="17" t="s">
        <v>47</v>
      </c>
      <c r="C31" s="15">
        <v>0</v>
      </c>
      <c r="D31" s="15">
        <v>0</v>
      </c>
      <c r="E31" s="15">
        <v>0</v>
      </c>
      <c r="F31" s="16">
        <v>0</v>
      </c>
      <c r="G31" s="15">
        <f t="shared" si="0"/>
        <v>0</v>
      </c>
      <c r="H31" s="21">
        <v>0</v>
      </c>
      <c r="I31" s="21">
        <v>0</v>
      </c>
      <c r="J31" s="21">
        <v>0</v>
      </c>
    </row>
    <row r="32" spans="1:10" s="2" customFormat="1" ht="21" customHeight="1" x14ac:dyDescent="0.2">
      <c r="A32" s="13">
        <f t="shared" si="1"/>
        <v>22</v>
      </c>
      <c r="B32" s="18" t="s">
        <v>25</v>
      </c>
      <c r="C32" s="15">
        <v>2</v>
      </c>
      <c r="D32" s="15">
        <v>0</v>
      </c>
      <c r="E32" s="15">
        <v>0</v>
      </c>
      <c r="F32" s="16">
        <v>34</v>
      </c>
      <c r="G32" s="15">
        <f t="shared" si="0"/>
        <v>36</v>
      </c>
      <c r="H32" s="21">
        <v>0</v>
      </c>
      <c r="I32" s="21">
        <f t="shared" si="3"/>
        <v>0</v>
      </c>
      <c r="J32" s="21">
        <f t="shared" si="4"/>
        <v>94.444444444444443</v>
      </c>
    </row>
    <row r="33" spans="1:10" s="2" customFormat="1" ht="24" customHeight="1" x14ac:dyDescent="0.2">
      <c r="A33" s="13">
        <f t="shared" si="1"/>
        <v>23</v>
      </c>
      <c r="B33" s="18" t="s">
        <v>3</v>
      </c>
      <c r="C33" s="15">
        <v>0</v>
      </c>
      <c r="D33" s="15">
        <v>0</v>
      </c>
      <c r="E33" s="15">
        <v>0</v>
      </c>
      <c r="F33" s="16">
        <v>0</v>
      </c>
      <c r="G33" s="15">
        <f t="shared" si="0"/>
        <v>0</v>
      </c>
      <c r="H33" s="21">
        <v>0</v>
      </c>
      <c r="I33" s="21">
        <v>0</v>
      </c>
      <c r="J33" s="21">
        <v>0</v>
      </c>
    </row>
    <row r="34" spans="1:10" s="2" customFormat="1" ht="10.5" customHeight="1" x14ac:dyDescent="0.2">
      <c r="A34" s="13">
        <f t="shared" si="1"/>
        <v>24</v>
      </c>
      <c r="B34" s="18" t="s">
        <v>26</v>
      </c>
      <c r="C34" s="15">
        <v>0</v>
      </c>
      <c r="D34" s="15">
        <v>0</v>
      </c>
      <c r="E34" s="15">
        <v>0</v>
      </c>
      <c r="F34" s="16">
        <v>0</v>
      </c>
      <c r="G34" s="15">
        <f t="shared" si="0"/>
        <v>0</v>
      </c>
      <c r="H34" s="21">
        <v>0</v>
      </c>
      <c r="I34" s="21">
        <v>0</v>
      </c>
      <c r="J34" s="21">
        <v>0</v>
      </c>
    </row>
    <row r="35" spans="1:10" s="2" customFormat="1" ht="36.75" customHeight="1" x14ac:dyDescent="0.2">
      <c r="A35" s="13">
        <f t="shared" si="1"/>
        <v>25</v>
      </c>
      <c r="B35" s="18" t="s">
        <v>4</v>
      </c>
      <c r="C35" s="15">
        <v>0</v>
      </c>
      <c r="D35" s="15">
        <v>0</v>
      </c>
      <c r="E35" s="15">
        <v>0</v>
      </c>
      <c r="F35" s="16">
        <v>0</v>
      </c>
      <c r="G35" s="15">
        <f t="shared" si="0"/>
        <v>0</v>
      </c>
      <c r="H35" s="21">
        <v>0</v>
      </c>
      <c r="I35" s="21">
        <v>0</v>
      </c>
      <c r="J35" s="21">
        <v>0</v>
      </c>
    </row>
    <row r="36" spans="1:10" s="2" customFormat="1" ht="23.25" customHeight="1" x14ac:dyDescent="0.2">
      <c r="A36" s="13">
        <f t="shared" si="1"/>
        <v>26</v>
      </c>
      <c r="B36" s="18" t="s">
        <v>40</v>
      </c>
      <c r="C36" s="15">
        <v>0</v>
      </c>
      <c r="D36" s="15">
        <v>0</v>
      </c>
      <c r="E36" s="15">
        <v>0</v>
      </c>
      <c r="F36" s="16">
        <v>0</v>
      </c>
      <c r="G36" s="15">
        <f t="shared" si="0"/>
        <v>0</v>
      </c>
      <c r="H36" s="21">
        <v>0</v>
      </c>
      <c r="I36" s="21">
        <v>0</v>
      </c>
      <c r="J36" s="21">
        <v>0</v>
      </c>
    </row>
    <row r="37" spans="1:10" s="2" customFormat="1" ht="25.5" customHeight="1" x14ac:dyDescent="0.2">
      <c r="A37" s="13">
        <f t="shared" si="1"/>
        <v>27</v>
      </c>
      <c r="B37" s="18" t="s">
        <v>41</v>
      </c>
      <c r="C37" s="15">
        <v>0</v>
      </c>
      <c r="D37" s="15">
        <v>0</v>
      </c>
      <c r="E37" s="15">
        <v>0</v>
      </c>
      <c r="F37" s="16">
        <v>0</v>
      </c>
      <c r="G37" s="15">
        <f t="shared" si="0"/>
        <v>0</v>
      </c>
      <c r="H37" s="21">
        <v>0</v>
      </c>
      <c r="I37" s="21" t="e">
        <f t="shared" si="3"/>
        <v>#DIV/0!</v>
      </c>
      <c r="J37" s="21" t="e">
        <f t="shared" si="4"/>
        <v>#DIV/0!</v>
      </c>
    </row>
    <row r="38" spans="1:10" s="2" customFormat="1" ht="12.75" customHeight="1" x14ac:dyDescent="0.2">
      <c r="A38" s="13">
        <f t="shared" si="1"/>
        <v>28</v>
      </c>
      <c r="B38" s="18" t="s">
        <v>12</v>
      </c>
      <c r="C38" s="15">
        <v>4</v>
      </c>
      <c r="D38" s="15">
        <v>2</v>
      </c>
      <c r="E38" s="15">
        <v>0</v>
      </c>
      <c r="F38" s="16">
        <v>25</v>
      </c>
      <c r="G38" s="15">
        <f>C38+D38+E38+F38</f>
        <v>31</v>
      </c>
      <c r="H38" s="21">
        <v>0</v>
      </c>
      <c r="I38" s="21">
        <f t="shared" si="3"/>
        <v>6.4516129032258061</v>
      </c>
      <c r="J38" s="21">
        <f t="shared" si="4"/>
        <v>80.645161290322577</v>
      </c>
    </row>
    <row r="39" spans="1:10" s="2" customFormat="1" ht="18.75" customHeight="1" x14ac:dyDescent="0.2">
      <c r="A39" s="13">
        <f t="shared" si="1"/>
        <v>29</v>
      </c>
      <c r="B39" s="29" t="s">
        <v>10</v>
      </c>
      <c r="C39" s="16">
        <v>12</v>
      </c>
      <c r="D39" s="16">
        <v>7</v>
      </c>
      <c r="E39" s="16">
        <v>0</v>
      </c>
      <c r="F39" s="16">
        <v>0</v>
      </c>
      <c r="G39" s="15">
        <f t="shared" si="0"/>
        <v>19</v>
      </c>
      <c r="H39" s="21">
        <f t="shared" si="2"/>
        <v>63.157894736842103</v>
      </c>
      <c r="I39" s="21">
        <f t="shared" si="3"/>
        <v>36.842105263157897</v>
      </c>
      <c r="J39" s="21">
        <f t="shared" si="4"/>
        <v>0</v>
      </c>
    </row>
    <row r="40" spans="1:10" s="2" customFormat="1" ht="41.25" customHeight="1" x14ac:dyDescent="0.2">
      <c r="A40" s="13">
        <f t="shared" si="1"/>
        <v>30</v>
      </c>
      <c r="B40" s="18" t="s">
        <v>27</v>
      </c>
      <c r="C40" s="15">
        <v>0</v>
      </c>
      <c r="D40" s="15">
        <v>4</v>
      </c>
      <c r="E40" s="15">
        <v>0</v>
      </c>
      <c r="F40" s="16">
        <v>0</v>
      </c>
      <c r="G40" s="15">
        <f t="shared" si="0"/>
        <v>4</v>
      </c>
      <c r="H40" s="21">
        <v>0</v>
      </c>
      <c r="I40" s="21">
        <f t="shared" si="3"/>
        <v>100</v>
      </c>
      <c r="J40" s="21">
        <f t="shared" si="4"/>
        <v>0</v>
      </c>
    </row>
    <row r="41" spans="1:10" s="2" customFormat="1" ht="21" customHeight="1" x14ac:dyDescent="0.2">
      <c r="A41" s="13">
        <f t="shared" si="1"/>
        <v>31</v>
      </c>
      <c r="B41" s="18" t="s">
        <v>11</v>
      </c>
      <c r="C41" s="15">
        <v>0</v>
      </c>
      <c r="D41" s="15">
        <v>0</v>
      </c>
      <c r="E41" s="15">
        <v>0</v>
      </c>
      <c r="F41" s="16">
        <v>0</v>
      </c>
      <c r="G41" s="15">
        <f t="shared" si="0"/>
        <v>0</v>
      </c>
      <c r="H41" s="21">
        <v>0</v>
      </c>
      <c r="I41" s="21">
        <v>0</v>
      </c>
      <c r="J41" s="21">
        <v>0</v>
      </c>
    </row>
    <row r="42" spans="1:10" s="2" customFormat="1" ht="47.25" customHeight="1" x14ac:dyDescent="0.2">
      <c r="A42" s="13">
        <f t="shared" si="1"/>
        <v>32</v>
      </c>
      <c r="B42" s="18" t="s">
        <v>13</v>
      </c>
      <c r="C42" s="15">
        <v>0</v>
      </c>
      <c r="D42" s="15">
        <v>4</v>
      </c>
      <c r="E42" s="15">
        <v>0</v>
      </c>
      <c r="F42" s="16">
        <v>0</v>
      </c>
      <c r="G42" s="15">
        <f t="shared" si="0"/>
        <v>4</v>
      </c>
      <c r="H42" s="21">
        <v>0</v>
      </c>
      <c r="I42" s="21">
        <v>0</v>
      </c>
      <c r="J42" s="21">
        <v>0</v>
      </c>
    </row>
    <row r="43" spans="1:10" s="2" customFormat="1" ht="21.75" customHeight="1" x14ac:dyDescent="0.2">
      <c r="A43" s="13">
        <f t="shared" si="1"/>
        <v>33</v>
      </c>
      <c r="B43" s="18" t="s">
        <v>39</v>
      </c>
      <c r="C43" s="15">
        <v>0</v>
      </c>
      <c r="D43" s="15">
        <v>0</v>
      </c>
      <c r="E43" s="15">
        <v>0</v>
      </c>
      <c r="F43" s="16">
        <v>0</v>
      </c>
      <c r="G43" s="15">
        <f t="shared" si="0"/>
        <v>0</v>
      </c>
      <c r="H43" s="21">
        <v>0</v>
      </c>
      <c r="I43" s="21">
        <v>0</v>
      </c>
      <c r="J43" s="21">
        <v>0</v>
      </c>
    </row>
    <row r="44" spans="1:10" ht="21" customHeight="1" x14ac:dyDescent="0.2">
      <c r="A44" s="13">
        <f t="shared" si="1"/>
        <v>34</v>
      </c>
      <c r="B44" s="30" t="s">
        <v>14</v>
      </c>
      <c r="C44" s="19">
        <v>5</v>
      </c>
      <c r="D44" s="19">
        <v>2</v>
      </c>
      <c r="E44" s="15">
        <v>0</v>
      </c>
      <c r="F44" s="24">
        <v>11</v>
      </c>
      <c r="G44" s="15">
        <f>C44+F44+D44</f>
        <v>18</v>
      </c>
      <c r="H44" s="21">
        <f t="shared" si="2"/>
        <v>71.428571428571431</v>
      </c>
      <c r="I44" s="21">
        <f t="shared" si="3"/>
        <v>11.111111111111111</v>
      </c>
      <c r="J44" s="21">
        <f t="shared" si="4"/>
        <v>61.111111111111114</v>
      </c>
    </row>
    <row r="45" spans="1:10" ht="23.25" customHeight="1" x14ac:dyDescent="0.2">
      <c r="A45" s="13">
        <f t="shared" si="1"/>
        <v>35</v>
      </c>
      <c r="B45" s="20" t="s">
        <v>28</v>
      </c>
      <c r="C45" s="19">
        <v>0</v>
      </c>
      <c r="D45" s="19">
        <v>0</v>
      </c>
      <c r="E45" s="15">
        <v>0</v>
      </c>
      <c r="F45" s="24">
        <v>0</v>
      </c>
      <c r="G45" s="15">
        <f t="shared" si="0"/>
        <v>0</v>
      </c>
      <c r="H45" s="21">
        <v>0</v>
      </c>
      <c r="I45" s="21">
        <v>0</v>
      </c>
      <c r="J45" s="21">
        <v>0</v>
      </c>
    </row>
    <row r="46" spans="1:10" s="2" customFormat="1" ht="14.25" customHeight="1" x14ac:dyDescent="0.2">
      <c r="A46" s="13">
        <f t="shared" si="1"/>
        <v>36</v>
      </c>
      <c r="B46" s="39" t="s">
        <v>29</v>
      </c>
      <c r="C46" s="15">
        <v>0</v>
      </c>
      <c r="D46" s="15">
        <v>0</v>
      </c>
      <c r="E46" s="15">
        <v>0</v>
      </c>
      <c r="F46" s="16">
        <v>64</v>
      </c>
      <c r="G46" s="15">
        <f>C46+D46+F46</f>
        <v>64</v>
      </c>
      <c r="H46" s="21">
        <v>0</v>
      </c>
      <c r="I46" s="21">
        <f t="shared" si="3"/>
        <v>0</v>
      </c>
      <c r="J46" s="21">
        <f t="shared" si="4"/>
        <v>100</v>
      </c>
    </row>
    <row r="47" spans="1:10" s="2" customFormat="1" ht="31.5" customHeight="1" x14ac:dyDescent="0.2">
      <c r="A47" s="13">
        <f t="shared" si="1"/>
        <v>37</v>
      </c>
      <c r="B47" s="31" t="s">
        <v>44</v>
      </c>
      <c r="C47" s="15">
        <v>7</v>
      </c>
      <c r="D47" s="15">
        <v>0</v>
      </c>
      <c r="E47" s="15">
        <v>0</v>
      </c>
      <c r="F47" s="16">
        <v>49</v>
      </c>
      <c r="G47" s="15">
        <f t="shared" si="0"/>
        <v>56</v>
      </c>
      <c r="H47" s="21">
        <v>0</v>
      </c>
      <c r="I47" s="21">
        <f t="shared" si="3"/>
        <v>0</v>
      </c>
      <c r="J47" s="21">
        <f t="shared" si="4"/>
        <v>87.5</v>
      </c>
    </row>
    <row r="48" spans="1:10" s="2" customFormat="1" ht="22.5" x14ac:dyDescent="0.2">
      <c r="A48" s="13">
        <f t="shared" si="1"/>
        <v>38</v>
      </c>
      <c r="B48" s="31" t="s">
        <v>45</v>
      </c>
      <c r="C48" s="15">
        <v>90</v>
      </c>
      <c r="D48" s="15">
        <v>0</v>
      </c>
      <c r="E48" s="15">
        <v>0</v>
      </c>
      <c r="F48" s="16">
        <v>175</v>
      </c>
      <c r="G48" s="15">
        <f>C48+D48+F48</f>
        <v>265</v>
      </c>
      <c r="H48" s="21">
        <v>0</v>
      </c>
      <c r="I48" s="21">
        <f t="shared" si="3"/>
        <v>0</v>
      </c>
      <c r="J48" s="21">
        <f t="shared" si="4"/>
        <v>66.037735849056602</v>
      </c>
    </row>
    <row r="49" spans="1:10" s="2" customFormat="1" ht="22.5" x14ac:dyDescent="0.2">
      <c r="A49" s="13">
        <f t="shared" si="1"/>
        <v>39</v>
      </c>
      <c r="B49" s="22" t="s">
        <v>30</v>
      </c>
      <c r="C49" s="15">
        <v>10</v>
      </c>
      <c r="D49" s="15">
        <v>20</v>
      </c>
      <c r="E49" s="15">
        <v>0</v>
      </c>
      <c r="F49" s="16">
        <v>0</v>
      </c>
      <c r="G49" s="15">
        <f>SUM(C49:F49)</f>
        <v>30</v>
      </c>
      <c r="H49" s="21">
        <f t="shared" si="2"/>
        <v>33.333333333333336</v>
      </c>
      <c r="I49" s="21">
        <f t="shared" si="3"/>
        <v>66.666666666666671</v>
      </c>
      <c r="J49" s="21">
        <f t="shared" si="4"/>
        <v>0</v>
      </c>
    </row>
    <row r="50" spans="1:10" ht="33" customHeight="1" x14ac:dyDescent="0.2">
      <c r="A50" s="13">
        <f t="shared" si="1"/>
        <v>40</v>
      </c>
      <c r="B50" s="32" t="s">
        <v>31</v>
      </c>
      <c r="C50" s="19">
        <v>0</v>
      </c>
      <c r="D50" s="19">
        <v>0</v>
      </c>
      <c r="E50" s="15">
        <v>0</v>
      </c>
      <c r="F50" s="24">
        <v>0</v>
      </c>
      <c r="G50" s="15">
        <f t="shared" si="0"/>
        <v>0</v>
      </c>
      <c r="H50" s="21">
        <v>0</v>
      </c>
      <c r="I50" s="21">
        <v>0</v>
      </c>
      <c r="J50" s="21">
        <v>0</v>
      </c>
    </row>
    <row r="51" spans="1:10" s="2" customFormat="1" ht="22.5" x14ac:dyDescent="0.2">
      <c r="A51" s="13">
        <f t="shared" si="1"/>
        <v>41</v>
      </c>
      <c r="B51" s="23" t="s">
        <v>32</v>
      </c>
      <c r="C51" s="15">
        <v>9</v>
      </c>
      <c r="D51" s="15">
        <v>26</v>
      </c>
      <c r="E51" s="15">
        <v>0</v>
      </c>
      <c r="F51" s="16">
        <v>67</v>
      </c>
      <c r="G51" s="15">
        <f t="shared" si="0"/>
        <v>102</v>
      </c>
      <c r="H51" s="21">
        <v>0</v>
      </c>
      <c r="I51" s="21">
        <f t="shared" si="3"/>
        <v>25.490196078431371</v>
      </c>
      <c r="J51" s="21">
        <f t="shared" si="4"/>
        <v>65.686274509803923</v>
      </c>
    </row>
    <row r="52" spans="1:10" s="2" customFormat="1" ht="22.5" x14ac:dyDescent="0.2">
      <c r="A52" s="13">
        <f t="shared" si="1"/>
        <v>42</v>
      </c>
      <c r="B52" s="23" t="s">
        <v>54</v>
      </c>
      <c r="C52" s="15">
        <v>653</v>
      </c>
      <c r="D52" s="15">
        <v>2</v>
      </c>
      <c r="E52" s="15">
        <v>0</v>
      </c>
      <c r="F52" s="16">
        <v>115</v>
      </c>
      <c r="G52" s="15">
        <f t="shared" si="0"/>
        <v>770</v>
      </c>
      <c r="H52" s="21">
        <f t="shared" si="2"/>
        <v>99.694656488549612</v>
      </c>
      <c r="I52" s="21">
        <f t="shared" si="3"/>
        <v>0.25974025974025972</v>
      </c>
      <c r="J52" s="21">
        <f t="shared" si="4"/>
        <v>14.935064935064934</v>
      </c>
    </row>
    <row r="53" spans="1:10" x14ac:dyDescent="0.2">
      <c r="A53" s="53" t="s">
        <v>7</v>
      </c>
      <c r="B53" s="53"/>
      <c r="C53" s="19">
        <f>SUM(C11:C52)</f>
        <v>834</v>
      </c>
      <c r="D53" s="19">
        <f>SUM(D11:D52)</f>
        <v>593</v>
      </c>
      <c r="E53" s="15">
        <f>SUM(E11:E52)</f>
        <v>615</v>
      </c>
      <c r="F53" s="24">
        <f>SUM(F11:F52)</f>
        <v>1404</v>
      </c>
      <c r="G53" s="15">
        <f>SUM(G11:G52)</f>
        <v>3446</v>
      </c>
      <c r="H53" s="21">
        <f>C53*100/G53</f>
        <v>24.201973302379571</v>
      </c>
      <c r="I53" s="21">
        <f t="shared" si="3"/>
        <v>17.208357515960532</v>
      </c>
      <c r="J53" s="21">
        <f t="shared" si="4"/>
        <v>40.74289030760302</v>
      </c>
    </row>
    <row r="54" spans="1:10" x14ac:dyDescent="0.2">
      <c r="A54" s="5"/>
      <c r="B54" s="3"/>
      <c r="C54" s="3"/>
      <c r="D54" s="3"/>
      <c r="E54" s="27"/>
      <c r="F54" s="4"/>
      <c r="G54" s="37"/>
      <c r="H54" s="27"/>
      <c r="I54" s="27"/>
      <c r="J54" s="27"/>
    </row>
    <row r="55" spans="1:10" x14ac:dyDescent="0.2">
      <c r="A55" s="5"/>
      <c r="B55" s="40"/>
      <c r="C55" s="41"/>
      <c r="D55" s="41"/>
      <c r="E55" s="41"/>
      <c r="F55" s="42"/>
      <c r="G55" s="42"/>
      <c r="H55" s="41"/>
      <c r="I55" s="41"/>
      <c r="J55" s="41"/>
    </row>
  </sheetData>
  <mergeCells count="12">
    <mergeCell ref="B55:J55"/>
    <mergeCell ref="B1:J1"/>
    <mergeCell ref="C7:F7"/>
    <mergeCell ref="B7:B9"/>
    <mergeCell ref="A7:A9"/>
    <mergeCell ref="H7:H9"/>
    <mergeCell ref="J7:J9"/>
    <mergeCell ref="G7:G9"/>
    <mergeCell ref="A53:B53"/>
    <mergeCell ref="D8:E8"/>
    <mergeCell ref="C8:C9"/>
    <mergeCell ref="F8:F9"/>
  </mergeCells>
  <phoneticPr fontId="2" type="noConversion"/>
  <hyperlinks>
    <hyperlink ref="B39" location="sub_1999" display="sub_1999" xr:uid="{00000000-0004-0000-0000-000000000000}"/>
    <hyperlink ref="B50" location="sub_1999" display="sub_1999" xr:uid="{00000000-0004-0000-0000-000001000000}"/>
  </hyperlinks>
  <pageMargins left="0.19685039370078741" right="0.19685039370078741" top="0.19685039370078741" bottom="0.19685039370078741" header="0.70866141732283472" footer="0.118110236220472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1</vt:lpstr>
    </vt:vector>
  </TitlesOfParts>
  <Company>Министерство социальных отношений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Kornyakova.EI</dc:creator>
  <cp:lastModifiedBy>Валентина Ивановна Яблонских</cp:lastModifiedBy>
  <cp:lastPrinted>2022-02-24T09:26:17Z</cp:lastPrinted>
  <dcterms:created xsi:type="dcterms:W3CDTF">2014-07-02T09:58:57Z</dcterms:created>
  <dcterms:modified xsi:type="dcterms:W3CDTF">2022-09-28T08:57:53Z</dcterms:modified>
</cp:coreProperties>
</file>